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60" yWindow="65311" windowWidth="16110" windowHeight="11655" tabRatio="698" activeTab="0"/>
  </bookViews>
  <sheets>
    <sheet name="січ(тимч.)" sheetId="1" r:id="rId1"/>
  </sheets>
  <definedNames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<sst xmlns="http://schemas.openxmlformats.org/spreadsheetml/2006/main" count="104" uniqueCount="53">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</sst>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L5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89" sqref="AF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1" t="s">
        <v>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33" ht="22.5" customHeight="1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8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21218.6</v>
      </c>
      <c r="AF7" s="54"/>
      <c r="AG7" s="40"/>
    </row>
    <row r="8" spans="1:55" ht="18" customHeight="1">
      <c r="A8" s="47" t="s">
        <v>30</v>
      </c>
      <c r="B8" s="33">
        <f>SUM(E8:AB8)</f>
        <v>103674.9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1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93972.79999999999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163543.4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68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1896.7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6116.400000000001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55800.1</v>
      </c>
      <c r="AG9" s="69">
        <f>AG10+AG15+AG24+AG33+AG47+AG52+AG54+AG61+AG62+AG71+AG72+AG76+AG88+AG81+AG83+AG82+AG69+AG89+AG91+AG90+AG70+AG40+AG92</f>
        <v>107743.3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67">
        <v>33.4</v>
      </c>
      <c r="N10" s="67">
        <v>0.3</v>
      </c>
      <c r="O10" s="71">
        <v>26.7</v>
      </c>
      <c r="P10" s="67">
        <v>297</v>
      </c>
      <c r="Q10" s="67">
        <v>18.1</v>
      </c>
      <c r="R10" s="67">
        <v>13</v>
      </c>
      <c r="S10" s="72">
        <v>3</v>
      </c>
      <c r="T10" s="72">
        <v>6.2</v>
      </c>
      <c r="U10" s="72">
        <v>490.1</v>
      </c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6350.900000000001</v>
      </c>
      <c r="AG10" s="88">
        <f>B10+C10-AF10</f>
        <v>10896.599999999999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67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487.2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6239.4</v>
      </c>
      <c r="AG11" s="88">
        <f>B11+C11-AF11</f>
        <v>9998.6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67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2.1000000000000014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2.900000000000034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111.5000000000003</v>
      </c>
      <c r="AG14" s="88">
        <f>AG10-AG11-AG12-AG13</f>
        <v>485.79999999999814</v>
      </c>
    </row>
    <row r="15" spans="1:33" ht="15" customHeight="1">
      <c r="A15" s="4" t="s">
        <v>6</v>
      </c>
      <c r="B15" s="22">
        <v>68805.8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67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23299.200000000004</v>
      </c>
      <c r="AG15" s="88">
        <f aca="true" t="shared" si="3" ref="AG15:AG31">B15+C15-AF15</f>
        <v>45506.6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9623.1</v>
      </c>
      <c r="AG16" s="89">
        <f t="shared" si="3"/>
        <v>13396.499999999998</v>
      </c>
      <c r="AH16" s="57"/>
    </row>
    <row r="17" spans="1:34" ht="15.75">
      <c r="A17" s="3" t="s">
        <v>5</v>
      </c>
      <c r="B17" s="22">
        <v>55274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20724.2</v>
      </c>
      <c r="AG17" s="88">
        <f t="shared" si="3"/>
        <v>34549.8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1571.1</v>
      </c>
      <c r="AG19" s="88">
        <f t="shared" si="3"/>
        <v>2629.5000000000005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222.30000000000223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5.600000000003604</v>
      </c>
      <c r="AG23" s="88">
        <f t="shared" si="3"/>
        <v>216.69999999999862</v>
      </c>
    </row>
    <row r="24" spans="1:33" ht="15" customHeight="1">
      <c r="A24" s="4" t="s">
        <v>7</v>
      </c>
      <c r="B24" s="22">
        <v>33979.7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10117</v>
      </c>
      <c r="AG24" s="88">
        <f t="shared" si="3"/>
        <v>23862.699999999997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10117</v>
      </c>
      <c r="AG25" s="89">
        <f t="shared" si="3"/>
        <v>6921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33896.399999999994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10117</v>
      </c>
      <c r="AG32" s="88">
        <f>AG24-AG30</f>
        <v>23779.399999999998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>
        <v>35.2</v>
      </c>
      <c r="N33" s="67"/>
      <c r="O33" s="71"/>
      <c r="P33" s="67"/>
      <c r="Q33" s="71"/>
      <c r="R33" s="67"/>
      <c r="S33" s="72"/>
      <c r="T33" s="72"/>
      <c r="U33" s="72">
        <v>106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141.2</v>
      </c>
      <c r="AG33" s="88">
        <f aca="true" t="shared" si="6" ref="AG33:AG38">B33+C33-AF33</f>
        <v>605.5999999999999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>
        <v>35.2</v>
      </c>
      <c r="N34" s="67"/>
      <c r="O34" s="67"/>
      <c r="P34" s="67"/>
      <c r="Q34" s="71"/>
      <c r="R34" s="67"/>
      <c r="S34" s="72"/>
      <c r="T34" s="72"/>
      <c r="U34" s="72">
        <v>106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141.2</v>
      </c>
      <c r="AG34" s="88">
        <f t="shared" si="6"/>
        <v>169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322.4999999999999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>
        <v>346.4</v>
      </c>
      <c r="N40" s="67"/>
      <c r="O40" s="71"/>
      <c r="P40" s="67"/>
      <c r="Q40" s="71"/>
      <c r="R40" s="71"/>
      <c r="S40" s="72"/>
      <c r="T40" s="72"/>
      <c r="U40" s="72">
        <v>682.6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1029</v>
      </c>
      <c r="AG40" s="88">
        <f aca="true" t="shared" si="8" ref="AG40:AG45">B40+C40-AF40</f>
        <v>102.40000000000009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>
        <v>332.5</v>
      </c>
      <c r="N41" s="67"/>
      <c r="O41" s="71"/>
      <c r="P41" s="67"/>
      <c r="Q41" s="67"/>
      <c r="R41" s="67"/>
      <c r="S41" s="72"/>
      <c r="T41" s="72"/>
      <c r="U41" s="72">
        <v>633.2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965.7</v>
      </c>
      <c r="AG41" s="88">
        <f t="shared" si="8"/>
        <v>19.699999999999932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79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1928.7</v>
      </c>
      <c r="AG47" s="88">
        <f>B47+C47-AF47</f>
        <v>2844.6000000000004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67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1928.6000000000001</v>
      </c>
      <c r="AG49" s="88">
        <f>B49+C49-AF49</f>
        <v>2738.0999999999995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88">
        <f>AG47-AG49-AG48</f>
        <v>106.50000000000091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1476.4</v>
      </c>
      <c r="AG52" s="88">
        <f aca="true" t="shared" si="12" ref="AG52:AG59">B52+C52-AF52</f>
        <v>3927.7000000000003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0</v>
      </c>
      <c r="AG53" s="88">
        <f t="shared" si="12"/>
        <v>1290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67">
        <v>338.4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1182.5</v>
      </c>
      <c r="AG54" s="88">
        <f t="shared" si="12"/>
        <v>890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95.6</v>
      </c>
      <c r="M55" s="67">
        <v>299.7</v>
      </c>
      <c r="N55" s="67"/>
      <c r="O55" s="71"/>
      <c r="P55" s="67"/>
      <c r="Q55" s="71"/>
      <c r="R55" s="67"/>
      <c r="S55" s="72"/>
      <c r="T55" s="72"/>
      <c r="U55" s="72">
        <v>520.9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916.1999999999999</v>
      </c>
      <c r="AG55" s="88">
        <f t="shared" si="12"/>
        <v>142.89999999999998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0</v>
      </c>
      <c r="AG58" s="88">
        <f t="shared" si="12"/>
        <v>17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142.8</v>
      </c>
      <c r="M60" s="67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254.30000000000007</v>
      </c>
      <c r="AG60" s="88">
        <f>AG54-AG55-AG57-AG59-AG56-AG58</f>
        <v>564.1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88">
        <f aca="true" t="shared" si="15" ref="AG61:AG67">B61+C61-AF61</f>
        <v>51.5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67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2117.5</v>
      </c>
      <c r="AG62" s="88">
        <f t="shared" si="15"/>
        <v>1048.6999999999998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67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>
        <v>3.2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3.2</v>
      </c>
      <c r="AG65" s="88">
        <f t="shared" si="15"/>
        <v>83.2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411.99999999999983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>
        <v>33.6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33.6</v>
      </c>
      <c r="AG76" s="90">
        <f t="shared" si="17"/>
        <v>113.1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>
        <v>33.6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33.6</v>
      </c>
      <c r="AG77" s="90">
        <f t="shared" si="17"/>
        <v>100.9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2873.3</v>
      </c>
      <c r="AG89" s="88">
        <f t="shared" si="17"/>
        <v>5191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67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3773.6</v>
      </c>
      <c r="AG90" s="88">
        <f t="shared" si="17"/>
        <v>1886.7999999999997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163543.4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82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1896.7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6116.400000000001</v>
      </c>
      <c r="V94" s="82">
        <f t="shared" si="18"/>
        <v>0</v>
      </c>
      <c r="W94" s="82">
        <f t="shared" si="18"/>
        <v>0</v>
      </c>
      <c r="X94" s="82">
        <f t="shared" si="18"/>
        <v>0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55800.1</v>
      </c>
      <c r="AG94" s="83">
        <f>AG10+AG15+AG24+AG33+AG47+AG52+AG54+AG61+AG62+AG69+AG71+AG72+AG76+AG81+AG82+AG83+AG88+AG89+AG90+AG91+AG70+AG40+AG92</f>
        <v>107743.3</v>
      </c>
    </row>
    <row r="95" spans="1:33" ht="15.75">
      <c r="A95" s="3" t="s">
        <v>5</v>
      </c>
      <c r="B95" s="22">
        <f aca="true" t="shared" si="19" ref="B95:AD95">B11+B17+B26+B34+B55+B63+B73+B41+B77+B48</f>
        <v>75838.2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827.1</v>
      </c>
      <c r="M95" s="67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2727.7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30722.4</v>
      </c>
      <c r="AG95" s="71">
        <f>B95+C95-AF95</f>
        <v>45115.799999999996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57.6</v>
      </c>
      <c r="AG96" s="71">
        <f>B96+C96-AF96</f>
        <v>10582.800000000001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1586.3</v>
      </c>
      <c r="AG98" s="71">
        <f>B98+C98-AF98</f>
        <v>2712.7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2934.6</v>
      </c>
      <c r="AG99" s="71">
        <f>B99+C99-AF99</f>
        <v>3186.7999999999997</v>
      </c>
    </row>
    <row r="100" spans="1:33" ht="12.75">
      <c r="A100" s="1" t="s">
        <v>35</v>
      </c>
      <c r="B100" s="2">
        <f aca="true" t="shared" si="25" ref="B100:AD100">B94-B95-B96-B97-B98-B99</f>
        <v>66644.4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145.30000000000007</v>
      </c>
      <c r="M100" s="84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1716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2977.700000000001</v>
      </c>
      <c r="V100" s="84">
        <f t="shared" si="25"/>
        <v>0</v>
      </c>
      <c r="W100" s="84">
        <f t="shared" si="25"/>
        <v>0</v>
      </c>
      <c r="X100" s="84">
        <f t="shared" si="25"/>
        <v>0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20499.2</v>
      </c>
      <c r="AG100" s="84">
        <f>AG94-AG95-AG96-AG97-AG98-AG99</f>
        <v>46145.200000000004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2019-01-29T05:51:03Z</dcterms:modified>
  <cp:category/>
  <cp:version/>
  <cp:contentType/>
  <cp:contentStatus/>
</cp:coreProperties>
</file>